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حسابداری\تعرفه 1405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P2" i="1" s="1"/>
  <c r="M3" i="1"/>
  <c r="P3" i="1" s="1"/>
  <c r="M4" i="1"/>
  <c r="P4" i="1" s="1"/>
  <c r="M5" i="1"/>
  <c r="P5" i="1" s="1"/>
  <c r="M6" i="1"/>
  <c r="P6" i="1" s="1"/>
  <c r="M7" i="1"/>
  <c r="P7" i="1" s="1"/>
  <c r="L2" i="1"/>
  <c r="O2" i="1" s="1"/>
  <c r="L3" i="1"/>
  <c r="O3" i="1" s="1"/>
  <c r="L4" i="1"/>
  <c r="O4" i="1" s="1"/>
  <c r="L5" i="1"/>
  <c r="O5" i="1" s="1"/>
  <c r="L6" i="1"/>
  <c r="O6" i="1" s="1"/>
  <c r="L7" i="1"/>
  <c r="O7" i="1" s="1"/>
  <c r="K2" i="1"/>
  <c r="N2" i="1" s="1"/>
  <c r="K3" i="1"/>
  <c r="N3" i="1" s="1"/>
  <c r="K4" i="1"/>
  <c r="N4" i="1" s="1"/>
  <c r="K5" i="1"/>
  <c r="N5" i="1" s="1"/>
  <c r="K6" i="1"/>
  <c r="N6" i="1" s="1"/>
  <c r="K7" i="1"/>
  <c r="N7" i="1" s="1"/>
</calcChain>
</file>

<file path=xl/sharedStrings.xml><?xml version="1.0" encoding="utf-8"?>
<sst xmlns="http://schemas.openxmlformats.org/spreadsheetml/2006/main" count="26" uniqueCount="26">
  <si>
    <t>معبر</t>
  </si>
  <si>
    <t>عرض معبر</t>
  </si>
  <si>
    <t>مسکونی</t>
  </si>
  <si>
    <t>تجاری</t>
  </si>
  <si>
    <t>اداری</t>
  </si>
  <si>
    <t>درصد افزایش</t>
  </si>
  <si>
    <t>بلوک</t>
  </si>
  <si>
    <t>فیمت دارایی  مسکونی مبنای سال 1403</t>
  </si>
  <si>
    <t>فیمت دارایی  تجاری مبنای سال 1403</t>
  </si>
  <si>
    <t>فیمت دارایی  اداری مبنای سال 1403</t>
  </si>
  <si>
    <t>ضریب مسکونی سال 1403</t>
  </si>
  <si>
    <t>ضریب تجاری سال 1403</t>
  </si>
  <si>
    <t>ضریب اداری سال 1403</t>
  </si>
  <si>
    <t>قیمت دارایی تجاری 1404</t>
  </si>
  <si>
    <t xml:space="preserve">قیمت دارایی مسکونی 1404  </t>
  </si>
  <si>
    <t>قیمت دارایی اداری 1404</t>
  </si>
  <si>
    <t>ضریب مسکونی 1404</t>
  </si>
  <si>
    <t>ضریب تجاری 1404</t>
  </si>
  <si>
    <t>ضریب اداری 1404</t>
  </si>
  <si>
    <t>بلوار معلم</t>
  </si>
  <si>
    <t>بلوار قائم</t>
  </si>
  <si>
    <t xml:space="preserve">معبر 12 متری </t>
  </si>
  <si>
    <t xml:space="preserve">معبر 10 متری </t>
  </si>
  <si>
    <t xml:space="preserve">معبر 8 متری </t>
  </si>
  <si>
    <t xml:space="preserve">معبر 6 متری </t>
  </si>
  <si>
    <t>بلوک 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</si>
</sst>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_-* #,##0_-;_-* #,##0\-;_-* &quot;-&quot;_-;_-@_-"/>
    <numFmt numFmtId="167" formatCode="_-&quot;ريال&quot;\ * #,##0_-;_-&quot;ريال&quot;\ * #,##0\-;_-&quot;ريال&quot;\ * &quot;-&quot;_-;_-@_-"/>
    <numFmt numFmtId="168" formatCode="_-[$ريال-429]* #,##0_-;_-[$ريال-429]* #,##0\-;_-[$ريال-429]* &quot;-&quot;_-;_-@_-"/>
    <numFmt numFmtId="169" formatCode="_(* #,##0.00_);_(* \(#,##0.00\);_(* &quot;-&quot;_);_(@_)"/>
  </numFmts>
  <fonts count="6">
    <font>
      <sz val="11"/>
      <color theme="1"/>
      <name val="Arial"/>
      <family val="2"/>
      <scheme val="minor"/>
    </font>
    <font>
      <sz val="11"/>
      <color theme="1"/>
      <name val="2  Titr"/>
      <charset val="178"/>
    </font>
    <font>
      <sz val="11"/>
      <color theme="1"/>
      <name val="B Nazanin"/>
      <charset val="178"/>
    </font>
    <font>
      <sz val="11"/>
      <color theme="1"/>
      <name val="B Zar"/>
      <charset val="178"/>
    </font>
    <font>
      <sz val="8"/>
      <color theme="1"/>
      <name val="B Zar"/>
      <charset val="178"/>
    </font>
    <font>
      <sz val="8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9" fontId="2" fillId="0" borderId="1" xfId="0" applyNumberFormat="1" applyFont="1" applyBorder="1"/>
    <xf numFmtId="169" fontId="2" fillId="0" borderId="6" xfId="0" applyNumberFormat="1" applyFont="1" applyBorder="1"/>
    <xf numFmtId="167" fontId="4" fillId="0" borderId="1" xfId="0" applyNumberFormat="1" applyFont="1" applyBorder="1"/>
    <xf numFmtId="168" fontId="5" fillId="0" borderId="1" xfId="0" applyNumberFormat="1" applyFont="1" applyBorder="1"/>
    <xf numFmtId="166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4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/>
    </xf>
    <xf numFmtId="49" fontId="2" fillId="0" borderId="8" xfId="0" applyNumberFormat="1" applyFont="1" applyBorder="1" applyAlignment="1">
      <alignment horizontal="right" vertical="center" wrapText="1"/>
    </xf>
    <xf numFmtId="1" fontId="3" fillId="0" borderId="8" xfId="0" applyNumberFormat="1" applyFont="1" applyBorder="1" applyAlignment="1">
      <alignment horizontal="center"/>
    </xf>
    <xf numFmtId="164" fontId="2" fillId="0" borderId="8" xfId="0" applyNumberFormat="1" applyFont="1" applyBorder="1"/>
    <xf numFmtId="169" fontId="2" fillId="0" borderId="8" xfId="0" applyNumberFormat="1" applyFont="1" applyBorder="1"/>
    <xf numFmtId="169" fontId="2" fillId="0" borderId="9" xfId="0" applyNumberFormat="1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0" fontId="1" fillId="0" borderId="10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rightToLeft="1" tabSelected="1" workbookViewId="0">
      <selection activeCell="H12" sqref="H12"/>
    </sheetView>
  </sheetViews>
  <sheetFormatPr defaultRowHeight="13.8"/>
  <cols>
    <col min="1" max="1" width="6.77734375" customWidth="1"/>
    <col min="2" max="2" width="8.44140625" customWidth="1"/>
    <col min="3" max="3" width="11.5546875" customWidth="1"/>
    <col min="4" max="4" width="7.88671875" customWidth="1"/>
    <col min="10" max="10" width="6.44140625" customWidth="1"/>
    <col min="11" max="11" width="7.77734375" customWidth="1"/>
    <col min="12" max="12" width="8.44140625" customWidth="1"/>
    <col min="13" max="13" width="7.88671875" customWidth="1"/>
    <col min="14" max="14" width="7.109375" customWidth="1"/>
    <col min="15" max="15" width="7.77734375" customWidth="1"/>
    <col min="16" max="16" width="6.5546875" customWidth="1"/>
  </cols>
  <sheetData>
    <row r="1" spans="1:16" ht="75.599999999999994" thickTop="1" thickBot="1">
      <c r="A1" s="26" t="s">
        <v>6</v>
      </c>
      <c r="B1" s="27"/>
      <c r="C1" s="28" t="s">
        <v>0</v>
      </c>
      <c r="D1" s="28" t="s">
        <v>1</v>
      </c>
      <c r="E1" s="29" t="s">
        <v>7</v>
      </c>
      <c r="F1" s="29" t="s">
        <v>8</v>
      </c>
      <c r="G1" s="29" t="s">
        <v>9</v>
      </c>
      <c r="H1" s="29" t="s">
        <v>10</v>
      </c>
      <c r="I1" s="29" t="s">
        <v>11</v>
      </c>
      <c r="J1" s="30" t="s">
        <v>12</v>
      </c>
      <c r="K1" s="31" t="s">
        <v>14</v>
      </c>
      <c r="L1" s="15" t="s">
        <v>13</v>
      </c>
      <c r="M1" s="15" t="s">
        <v>15</v>
      </c>
      <c r="N1" s="15" t="s">
        <v>16</v>
      </c>
      <c r="O1" s="15" t="s">
        <v>17</v>
      </c>
      <c r="P1" s="15" t="s">
        <v>18</v>
      </c>
    </row>
    <row r="2" spans="1:16" ht="19.8" thickTop="1" thickBot="1">
      <c r="A2" s="17" t="s">
        <v>25</v>
      </c>
      <c r="B2" s="18"/>
      <c r="C2" s="19" t="s">
        <v>19</v>
      </c>
      <c r="D2" s="20">
        <v>35</v>
      </c>
      <c r="E2" s="21">
        <v>26680</v>
      </c>
      <c r="F2" s="21">
        <v>53130</v>
      </c>
      <c r="G2" s="21">
        <v>39100</v>
      </c>
      <c r="H2" s="22">
        <v>6.08</v>
      </c>
      <c r="I2" s="22">
        <v>3.31</v>
      </c>
      <c r="J2" s="23">
        <v>2</v>
      </c>
      <c r="K2" s="24">
        <f t="shared" ref="K2:K7" si="0">(IF(D2&gt;20,8,D2-12)*2+100)%*$B$8*11.5%</f>
        <v>46690</v>
      </c>
      <c r="L2" s="24">
        <f t="shared" ref="L2:L7" si="1">(IF(D2&gt;30,18,D2-12)*3+100)%*$B$9*11.5%</f>
        <v>123970</v>
      </c>
      <c r="M2" s="24">
        <f t="shared" ref="M2:M7" si="2">(IF(D2&gt;30,18,D2-12)*2+100)%*$B$10*11.5%</f>
        <v>70380</v>
      </c>
      <c r="N2" s="25">
        <f t="shared" ref="N2:P7" si="3">((H2*E2)/K2)*(100+$B$11)%</f>
        <v>4.6902857142857144</v>
      </c>
      <c r="O2" s="25">
        <f t="shared" si="3"/>
        <v>1.9150714285714285</v>
      </c>
      <c r="P2" s="25">
        <f t="shared" si="3"/>
        <v>1.5000000000000002</v>
      </c>
    </row>
    <row r="3" spans="1:16" ht="19.8" thickTop="1" thickBot="1">
      <c r="A3" s="17"/>
      <c r="B3" s="18"/>
      <c r="C3" s="1" t="s">
        <v>20</v>
      </c>
      <c r="D3" s="2">
        <v>36</v>
      </c>
      <c r="E3" s="8">
        <v>26680</v>
      </c>
      <c r="F3" s="8">
        <v>53130</v>
      </c>
      <c r="G3" s="8">
        <v>39100</v>
      </c>
      <c r="H3" s="11">
        <v>6.08</v>
      </c>
      <c r="I3" s="11">
        <v>3.31</v>
      </c>
      <c r="J3" s="12">
        <v>2</v>
      </c>
      <c r="K3" s="9">
        <f t="shared" si="0"/>
        <v>46690</v>
      </c>
      <c r="L3" s="9">
        <f t="shared" si="1"/>
        <v>123970</v>
      </c>
      <c r="M3" s="9">
        <f t="shared" si="2"/>
        <v>70380</v>
      </c>
      <c r="N3" s="10">
        <f t="shared" si="3"/>
        <v>4.6902857142857144</v>
      </c>
      <c r="O3" s="10">
        <f t="shared" si="3"/>
        <v>1.9150714285714285</v>
      </c>
      <c r="P3" s="10">
        <f t="shared" si="3"/>
        <v>1.5000000000000002</v>
      </c>
    </row>
    <row r="4" spans="1:16" ht="19.8" thickTop="1" thickBot="1">
      <c r="A4" s="17"/>
      <c r="B4" s="18"/>
      <c r="C4" s="1" t="s">
        <v>21</v>
      </c>
      <c r="D4" s="2">
        <v>12</v>
      </c>
      <c r="E4" s="8">
        <v>23000</v>
      </c>
      <c r="F4" s="8">
        <v>34500</v>
      </c>
      <c r="G4" s="8">
        <v>28750</v>
      </c>
      <c r="H4" s="11">
        <v>6.4</v>
      </c>
      <c r="I4" s="11">
        <v>4.2699999999999996</v>
      </c>
      <c r="J4" s="12">
        <v>2.2400000000000002</v>
      </c>
      <c r="K4" s="9">
        <f t="shared" si="0"/>
        <v>40250</v>
      </c>
      <c r="L4" s="9">
        <f t="shared" si="1"/>
        <v>80500</v>
      </c>
      <c r="M4" s="9">
        <f t="shared" si="2"/>
        <v>51750</v>
      </c>
      <c r="N4" s="10">
        <f t="shared" si="3"/>
        <v>4.9371428571428577</v>
      </c>
      <c r="O4" s="10">
        <f t="shared" si="3"/>
        <v>2.4704999999999995</v>
      </c>
      <c r="P4" s="10">
        <f t="shared" si="3"/>
        <v>1.6800000000000004</v>
      </c>
    </row>
    <row r="5" spans="1:16" ht="19.8" thickTop="1" thickBot="1">
      <c r="A5" s="17"/>
      <c r="B5" s="18"/>
      <c r="C5" s="1" t="s">
        <v>22</v>
      </c>
      <c r="D5" s="2">
        <v>10</v>
      </c>
      <c r="E5" s="8">
        <v>22080</v>
      </c>
      <c r="F5" s="8">
        <v>32430</v>
      </c>
      <c r="G5" s="8">
        <v>27600</v>
      </c>
      <c r="H5" s="11">
        <v>6.68</v>
      </c>
      <c r="I5" s="11">
        <v>1.1200000000000001</v>
      </c>
      <c r="J5" s="12">
        <v>2.35</v>
      </c>
      <c r="K5" s="9">
        <f t="shared" si="0"/>
        <v>38640</v>
      </c>
      <c r="L5" s="9">
        <f t="shared" si="1"/>
        <v>75670</v>
      </c>
      <c r="M5" s="9">
        <f t="shared" si="2"/>
        <v>49680</v>
      </c>
      <c r="N5" s="10">
        <f t="shared" si="3"/>
        <v>5.1531428571428579</v>
      </c>
      <c r="O5" s="10">
        <f t="shared" si="3"/>
        <v>0.64800000000000013</v>
      </c>
      <c r="P5" s="10">
        <f t="shared" si="3"/>
        <v>1.7625000000000002</v>
      </c>
    </row>
    <row r="6" spans="1:16" ht="19.8" thickTop="1" thickBot="1">
      <c r="A6" s="17"/>
      <c r="B6" s="18"/>
      <c r="C6" s="1" t="s">
        <v>23</v>
      </c>
      <c r="D6" s="2">
        <v>8</v>
      </c>
      <c r="E6" s="8">
        <v>21160</v>
      </c>
      <c r="F6" s="8">
        <v>30360</v>
      </c>
      <c r="G6" s="8">
        <v>26450</v>
      </c>
      <c r="H6" s="11">
        <v>6.29</v>
      </c>
      <c r="I6" s="11">
        <v>1.05</v>
      </c>
      <c r="J6" s="12">
        <v>2.2400000000000002</v>
      </c>
      <c r="K6" s="9">
        <f t="shared" si="0"/>
        <v>37030</v>
      </c>
      <c r="L6" s="9">
        <f t="shared" si="1"/>
        <v>70840</v>
      </c>
      <c r="M6" s="9">
        <f t="shared" si="2"/>
        <v>47610</v>
      </c>
      <c r="N6" s="10">
        <f t="shared" si="3"/>
        <v>4.8522857142857143</v>
      </c>
      <c r="O6" s="10">
        <f t="shared" si="3"/>
        <v>0.60750000000000004</v>
      </c>
      <c r="P6" s="10">
        <f t="shared" si="3"/>
        <v>1.6800000000000004</v>
      </c>
    </row>
    <row r="7" spans="1:16" ht="19.8" thickTop="1" thickBot="1">
      <c r="A7" s="17"/>
      <c r="B7" s="18"/>
      <c r="C7" s="3" t="s">
        <v>24</v>
      </c>
      <c r="D7" s="2">
        <v>6</v>
      </c>
      <c r="E7" s="8">
        <v>20240</v>
      </c>
      <c r="F7" s="8">
        <v>28290</v>
      </c>
      <c r="G7" s="8">
        <v>25300</v>
      </c>
      <c r="H7" s="11">
        <v>5.87</v>
      </c>
      <c r="I7" s="11">
        <v>0.98</v>
      </c>
      <c r="J7" s="12">
        <v>2.0299999999999998</v>
      </c>
      <c r="K7" s="9">
        <f t="shared" si="0"/>
        <v>35420</v>
      </c>
      <c r="L7" s="9">
        <f t="shared" si="1"/>
        <v>66010</v>
      </c>
      <c r="M7" s="9">
        <f t="shared" si="2"/>
        <v>45540</v>
      </c>
      <c r="N7" s="10">
        <f t="shared" si="3"/>
        <v>4.5282857142857154</v>
      </c>
      <c r="O7" s="10">
        <f t="shared" si="3"/>
        <v>0.56700000000000006</v>
      </c>
      <c r="P7" s="10">
        <f t="shared" si="3"/>
        <v>1.5224999999999997</v>
      </c>
    </row>
    <row r="8" spans="1:16" ht="19.2" thickTop="1">
      <c r="A8" s="4" t="s">
        <v>2</v>
      </c>
      <c r="B8" s="13">
        <v>350000</v>
      </c>
    </row>
    <row r="9" spans="1:16" ht="18.600000000000001">
      <c r="A9" s="4" t="s">
        <v>3</v>
      </c>
      <c r="B9" s="13">
        <v>700000</v>
      </c>
    </row>
    <row r="10" spans="1:16" ht="16.8">
      <c r="A10" s="5" t="s">
        <v>4</v>
      </c>
      <c r="B10" s="14">
        <v>450000</v>
      </c>
      <c r="C10" s="6"/>
      <c r="D10" s="7"/>
    </row>
    <row r="11" spans="1:16" ht="16.8">
      <c r="A11" s="16" t="s">
        <v>5</v>
      </c>
      <c r="B11" s="5">
        <v>35</v>
      </c>
      <c r="C11" s="6"/>
      <c r="D11" s="7"/>
    </row>
    <row r="12" spans="1:16">
      <c r="A12" s="6"/>
      <c r="B12" s="7"/>
      <c r="C12" s="6"/>
      <c r="D12" s="7"/>
    </row>
    <row r="13" spans="1:16">
      <c r="A13" s="6"/>
      <c r="B13" s="7"/>
      <c r="C13" s="6"/>
      <c r="D13" s="7"/>
    </row>
    <row r="14" spans="1:16">
      <c r="A14" s="6"/>
      <c r="B14" s="7"/>
    </row>
    <row r="15" spans="1:16">
      <c r="A15" s="6"/>
      <c r="B15" s="7"/>
    </row>
  </sheetData>
  <mergeCells count="2">
    <mergeCell ref="A2:B7"/>
    <mergeCell ref="A1:B1"/>
  </mergeCells>
  <pageMargins left="0.2" right="0.2" top="1.1299999999999999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Dargiz</dc:creator>
  <cp:lastModifiedBy>Windows User</cp:lastModifiedBy>
  <cp:lastPrinted>2026-01-10T10:38:55Z</cp:lastPrinted>
  <dcterms:created xsi:type="dcterms:W3CDTF">2024-12-22T19:55:02Z</dcterms:created>
  <dcterms:modified xsi:type="dcterms:W3CDTF">2026-01-10T10:39:01Z</dcterms:modified>
</cp:coreProperties>
</file>