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حسابداری\تعرفه 1405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N4" i="1" s="1"/>
  <c r="L4" i="1"/>
  <c r="O4" i="1" s="1"/>
  <c r="M4" i="1"/>
  <c r="P4" i="1" s="1"/>
  <c r="M2" i="1" l="1"/>
  <c r="P2" i="1" s="1"/>
  <c r="M3" i="1"/>
  <c r="P3" i="1" s="1"/>
  <c r="M5" i="1"/>
  <c r="P5" i="1" s="1"/>
  <c r="M6" i="1"/>
  <c r="P6" i="1" s="1"/>
  <c r="M7" i="1"/>
  <c r="P7" i="1" s="1"/>
  <c r="M8" i="1"/>
  <c r="P8" i="1" s="1"/>
  <c r="L2" i="1"/>
  <c r="O2" i="1" s="1"/>
  <c r="L3" i="1"/>
  <c r="O3" i="1" s="1"/>
  <c r="L5" i="1"/>
  <c r="O5" i="1" s="1"/>
  <c r="L6" i="1"/>
  <c r="O6" i="1" s="1"/>
  <c r="L7" i="1"/>
  <c r="O7" i="1" s="1"/>
  <c r="L8" i="1"/>
  <c r="O8" i="1" s="1"/>
  <c r="K2" i="1"/>
  <c r="N2" i="1" s="1"/>
  <c r="K3" i="1"/>
  <c r="N3" i="1" s="1"/>
  <c r="K5" i="1"/>
  <c r="N5" i="1" s="1"/>
  <c r="K6" i="1"/>
  <c r="N6" i="1" s="1"/>
  <c r="K7" i="1"/>
  <c r="N7" i="1" s="1"/>
  <c r="K8" i="1"/>
  <c r="N8" i="1" s="1"/>
</calcChain>
</file>

<file path=xl/sharedStrings.xml><?xml version="1.0" encoding="utf-8"?>
<sst xmlns="http://schemas.openxmlformats.org/spreadsheetml/2006/main" count="27" uniqueCount="27">
  <si>
    <t>معبر</t>
  </si>
  <si>
    <t>عرض معبر</t>
  </si>
  <si>
    <t>مسکونی</t>
  </si>
  <si>
    <t>تجاری</t>
  </si>
  <si>
    <t>اداری</t>
  </si>
  <si>
    <t>درصد افزایش</t>
  </si>
  <si>
    <t>بلوک</t>
  </si>
  <si>
    <t xml:space="preserve">معبر 12 متری </t>
  </si>
  <si>
    <t xml:space="preserve">معبر 10 متری </t>
  </si>
  <si>
    <t xml:space="preserve">معبر 8 متری </t>
  </si>
  <si>
    <t xml:space="preserve">معبر 6 متری </t>
  </si>
  <si>
    <t>خیابان ولیعصر جنوبی</t>
  </si>
  <si>
    <t xml:space="preserve">خیابان ولبعصر شمالی </t>
  </si>
  <si>
    <t>خیابان وحدت</t>
  </si>
  <si>
    <t>فیمت دارایی  مسکونی مبنای سال 1404</t>
  </si>
  <si>
    <t>فیمت دارایی  تجاری مبنای سال 1404</t>
  </si>
  <si>
    <t>فیمت دارایی  اداری مبنای سال 1404</t>
  </si>
  <si>
    <t>ضریب مسکونی سال 1404</t>
  </si>
  <si>
    <t>ضریب تجاری سال 1404</t>
  </si>
  <si>
    <t>ضریب اداری سال 1404</t>
  </si>
  <si>
    <t xml:space="preserve">قیمت دارایی مسکونی 1405  </t>
  </si>
  <si>
    <t>قیمت دارایی تجاری 1405</t>
  </si>
  <si>
    <t>قیمت دارایی اداری 1405</t>
  </si>
  <si>
    <t>ضریب مسکونی 1405</t>
  </si>
  <si>
    <t>ضریب تجاری 1405</t>
  </si>
  <si>
    <t>ضریب اداری 1405</t>
  </si>
  <si>
    <t>بلوک 11--3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</si>
</sst>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_);_(* \(#,##0\);_(* &quot;-&quot;_);_(@_)"/>
    <numFmt numFmtId="165" formatCode="_(* #,##0.00_);_(* \(#,##0.00\);_(* &quot;-&quot;??_);_(@_)"/>
    <numFmt numFmtId="166" formatCode="_-* #,##0_-;_-* #,##0\-;_-* &quot;-&quot;_-;_-@_-"/>
    <numFmt numFmtId="167" formatCode="_-&quot;ريال&quot;\ * #,##0_-;_-&quot;ريال&quot;\ * #,##0\-;_-&quot;ريال&quot;\ * &quot;-&quot;_-;_-@_-"/>
    <numFmt numFmtId="168" formatCode="_-[$ريال-429]* #,##0_-;_-[$ريال-429]* #,##0\-;_-[$ريال-429]* &quot;-&quot;_-;_-@_-"/>
    <numFmt numFmtId="169" formatCode="_(* #,##0.00_);_(* \(#,##0.00\);_(* &quot;-&quot;_);_(@_)"/>
  </numFmts>
  <fonts count="7" x14ac:knownFonts="1">
    <font>
      <sz val="11"/>
      <color theme="1"/>
      <name val="Arial"/>
      <family val="2"/>
      <scheme val="minor"/>
    </font>
    <font>
      <sz val="11"/>
      <color theme="1"/>
      <name val="B Nazanin"/>
      <charset val="178"/>
    </font>
    <font>
      <sz val="11"/>
      <color theme="1"/>
      <name val="B Zar"/>
      <charset val="178"/>
    </font>
    <font>
      <sz val="8"/>
      <color theme="1"/>
      <name val="B Zar"/>
      <charset val="178"/>
    </font>
    <font>
      <sz val="8"/>
      <color theme="1"/>
      <name val="B Nazanin"/>
      <charset val="178"/>
    </font>
    <font>
      <sz val="10"/>
      <color theme="1"/>
      <name val="B Nazanin"/>
      <charset val="178"/>
    </font>
    <font>
      <b/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67" fontId="3" fillId="0" borderId="1" xfId="0" applyNumberFormat="1" applyFont="1" applyBorder="1"/>
    <xf numFmtId="168" fontId="4" fillId="0" borderId="1" xfId="0" applyNumberFormat="1" applyFont="1" applyBorder="1"/>
    <xf numFmtId="0" fontId="4" fillId="0" borderId="1" xfId="0" applyFont="1" applyBorder="1"/>
    <xf numFmtId="166" fontId="5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1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9" fontId="5" fillId="0" borderId="1" xfId="0" applyNumberFormat="1" applyFont="1" applyBorder="1"/>
    <xf numFmtId="169" fontId="5" fillId="0" borderId="5" xfId="0" applyNumberFormat="1" applyFont="1" applyBorder="1"/>
    <xf numFmtId="164" fontId="5" fillId="0" borderId="2" xfId="0" applyNumberFormat="1" applyFont="1" applyBorder="1"/>
    <xf numFmtId="165" fontId="5" fillId="0" borderId="2" xfId="0" applyNumberFormat="1" applyFont="1" applyBorder="1"/>
    <xf numFmtId="49" fontId="5" fillId="0" borderId="1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6" fontId="5" fillId="0" borderId="10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rightToLeft="1" tabSelected="1" workbookViewId="0">
      <selection activeCell="Q13" sqref="Q13"/>
    </sheetView>
  </sheetViews>
  <sheetFormatPr defaultRowHeight="13.8" x14ac:dyDescent="0.25"/>
  <cols>
    <col min="1" max="1" width="7.21875" customWidth="1"/>
    <col min="2" max="2" width="8" customWidth="1"/>
    <col min="3" max="3" width="13.109375" customWidth="1"/>
    <col min="4" max="4" width="8.21875" customWidth="1"/>
    <col min="8" max="8" width="8.21875" customWidth="1"/>
    <col min="9" max="9" width="7.5546875" customWidth="1"/>
    <col min="10" max="10" width="8.33203125" customWidth="1"/>
    <col min="11" max="11" width="8" customWidth="1"/>
    <col min="12" max="12" width="8.109375" customWidth="1"/>
    <col min="13" max="13" width="8" customWidth="1"/>
    <col min="14" max="14" width="6.77734375" customWidth="1"/>
    <col min="15" max="15" width="6.6640625" customWidth="1"/>
    <col min="16" max="16" width="7" customWidth="1"/>
  </cols>
  <sheetData>
    <row r="1" spans="1:16" ht="66" thickTop="1" thickBot="1" x14ac:dyDescent="0.3">
      <c r="A1" s="22" t="s">
        <v>6</v>
      </c>
      <c r="B1" s="23"/>
      <c r="C1" s="17" t="s">
        <v>0</v>
      </c>
      <c r="D1" s="17" t="s">
        <v>1</v>
      </c>
      <c r="E1" s="18" t="s">
        <v>14</v>
      </c>
      <c r="F1" s="18" t="s">
        <v>15</v>
      </c>
      <c r="G1" s="18" t="s">
        <v>16</v>
      </c>
      <c r="H1" s="18" t="s">
        <v>17</v>
      </c>
      <c r="I1" s="18" t="s">
        <v>18</v>
      </c>
      <c r="J1" s="19" t="s">
        <v>19</v>
      </c>
      <c r="K1" s="20" t="s">
        <v>20</v>
      </c>
      <c r="L1" s="8" t="s">
        <v>21</v>
      </c>
      <c r="M1" s="21" t="s">
        <v>22</v>
      </c>
      <c r="N1" s="8" t="s">
        <v>23</v>
      </c>
      <c r="O1" s="8" t="s">
        <v>24</v>
      </c>
      <c r="P1" s="8" t="s">
        <v>25</v>
      </c>
    </row>
    <row r="2" spans="1:16" ht="33.6" thickTop="1" thickBot="1" x14ac:dyDescent="0.55000000000000004">
      <c r="A2" s="24" t="s">
        <v>26</v>
      </c>
      <c r="B2" s="25"/>
      <c r="C2" s="9" t="s">
        <v>11</v>
      </c>
      <c r="D2" s="10">
        <v>16</v>
      </c>
      <c r="E2" s="11">
        <v>24840</v>
      </c>
      <c r="F2" s="11">
        <v>38640</v>
      </c>
      <c r="G2" s="11">
        <v>31050</v>
      </c>
      <c r="H2" s="12">
        <v>5.33</v>
      </c>
      <c r="I2" s="12">
        <v>3.84</v>
      </c>
      <c r="J2" s="13">
        <v>2.0299999999999998</v>
      </c>
      <c r="K2" s="14">
        <f t="shared" ref="K2:K8" si="0">(IF(D2&gt;20,8,D2-12)*2+100)%*$B$9*11.5%</f>
        <v>43470</v>
      </c>
      <c r="L2" s="14">
        <f t="shared" ref="L2:L8" si="1">(IF(D2&gt;30,18,D2-12)*3+100)%*$B$10*11.5%</f>
        <v>90160.000000000015</v>
      </c>
      <c r="M2" s="14">
        <f t="shared" ref="M2:M8" si="2">(IF(D2&gt;30,18,D2-12)*2+100)%*$B$11*11.5%</f>
        <v>55890.000000000007</v>
      </c>
      <c r="N2" s="15">
        <f t="shared" ref="N2:P8" si="3">((H2*E2)/K2)*(100+$B$12)%</f>
        <v>4.1117142857142861</v>
      </c>
      <c r="O2" s="15">
        <f t="shared" si="3"/>
        <v>2.2217142857142855</v>
      </c>
      <c r="P2" s="15">
        <f t="shared" si="3"/>
        <v>1.5224999999999997</v>
      </c>
    </row>
    <row r="3" spans="1:16" ht="33.6" thickTop="1" thickBot="1" x14ac:dyDescent="0.55000000000000004">
      <c r="A3" s="24"/>
      <c r="B3" s="25"/>
      <c r="C3" s="9" t="s">
        <v>12</v>
      </c>
      <c r="D3" s="10">
        <v>14</v>
      </c>
      <c r="E3" s="11">
        <v>23920</v>
      </c>
      <c r="F3" s="11">
        <v>36570</v>
      </c>
      <c r="G3" s="11">
        <v>29900</v>
      </c>
      <c r="H3" s="12">
        <v>5.55</v>
      </c>
      <c r="I3" s="12">
        <v>3.95</v>
      </c>
      <c r="J3" s="13">
        <v>2.2400000000000002</v>
      </c>
      <c r="K3" s="14">
        <f t="shared" si="0"/>
        <v>41860</v>
      </c>
      <c r="L3" s="14">
        <f t="shared" si="1"/>
        <v>85330</v>
      </c>
      <c r="M3" s="14">
        <f t="shared" si="2"/>
        <v>53820</v>
      </c>
      <c r="N3" s="15">
        <f t="shared" si="3"/>
        <v>4.2814285714285711</v>
      </c>
      <c r="O3" s="15">
        <f t="shared" si="3"/>
        <v>2.2853571428571429</v>
      </c>
      <c r="P3" s="15">
        <f t="shared" si="3"/>
        <v>1.6800000000000002</v>
      </c>
    </row>
    <row r="4" spans="1:16" ht="18" thickTop="1" thickBot="1" x14ac:dyDescent="0.55000000000000004">
      <c r="A4" s="24"/>
      <c r="B4" s="25"/>
      <c r="C4" s="9" t="s">
        <v>13</v>
      </c>
      <c r="D4" s="10">
        <v>20</v>
      </c>
      <c r="E4" s="11">
        <v>26680</v>
      </c>
      <c r="F4" s="11">
        <v>42780</v>
      </c>
      <c r="G4" s="11">
        <v>33350</v>
      </c>
      <c r="H4" s="12">
        <v>4.91</v>
      </c>
      <c r="I4" s="12">
        <v>3.41</v>
      </c>
      <c r="J4" s="13">
        <v>1.76</v>
      </c>
      <c r="K4" s="14">
        <f t="shared" si="0"/>
        <v>46690</v>
      </c>
      <c r="L4" s="14">
        <f t="shared" si="1"/>
        <v>99820</v>
      </c>
      <c r="M4" s="14">
        <f t="shared" si="2"/>
        <v>60029.999999999993</v>
      </c>
      <c r="N4" s="15">
        <f t="shared" si="3"/>
        <v>3.7877142857142858</v>
      </c>
      <c r="O4" s="15">
        <f t="shared" si="3"/>
        <v>1.9729285714285716</v>
      </c>
      <c r="P4" s="15">
        <f t="shared" si="3"/>
        <v>1.3200000000000003</v>
      </c>
    </row>
    <row r="5" spans="1:16" ht="18" thickTop="1" thickBot="1" x14ac:dyDescent="0.55000000000000004">
      <c r="A5" s="24"/>
      <c r="B5" s="25"/>
      <c r="C5" s="9" t="s">
        <v>7</v>
      </c>
      <c r="D5" s="10">
        <v>12</v>
      </c>
      <c r="E5" s="11">
        <v>23000</v>
      </c>
      <c r="F5" s="11">
        <v>34500</v>
      </c>
      <c r="G5" s="11">
        <v>28750</v>
      </c>
      <c r="H5" s="12">
        <v>5.12</v>
      </c>
      <c r="I5" s="12">
        <v>3.41</v>
      </c>
      <c r="J5" s="13">
        <v>1.81</v>
      </c>
      <c r="K5" s="14">
        <f t="shared" si="0"/>
        <v>40250</v>
      </c>
      <c r="L5" s="14">
        <f t="shared" si="1"/>
        <v>80500</v>
      </c>
      <c r="M5" s="14">
        <f t="shared" si="2"/>
        <v>51750</v>
      </c>
      <c r="N5" s="15">
        <f t="shared" si="3"/>
        <v>3.9497142857142862</v>
      </c>
      <c r="O5" s="15">
        <f t="shared" si="3"/>
        <v>1.9729285714285716</v>
      </c>
      <c r="P5" s="15">
        <f t="shared" si="3"/>
        <v>1.3575000000000002</v>
      </c>
    </row>
    <row r="6" spans="1:16" ht="18" thickTop="1" thickBot="1" x14ac:dyDescent="0.55000000000000004">
      <c r="A6" s="24"/>
      <c r="B6" s="25"/>
      <c r="C6" s="9" t="s">
        <v>8</v>
      </c>
      <c r="D6" s="10">
        <v>10</v>
      </c>
      <c r="E6" s="11">
        <v>22080</v>
      </c>
      <c r="F6" s="11">
        <v>32430</v>
      </c>
      <c r="G6" s="11">
        <v>27600</v>
      </c>
      <c r="H6" s="12">
        <v>5.34</v>
      </c>
      <c r="I6" s="12">
        <v>1.06</v>
      </c>
      <c r="J6" s="13">
        <v>1.88</v>
      </c>
      <c r="K6" s="14">
        <f t="shared" si="0"/>
        <v>38640</v>
      </c>
      <c r="L6" s="14">
        <f t="shared" si="1"/>
        <v>75670</v>
      </c>
      <c r="M6" s="14">
        <f t="shared" si="2"/>
        <v>49680</v>
      </c>
      <c r="N6" s="15">
        <f t="shared" si="3"/>
        <v>4.1194285714285712</v>
      </c>
      <c r="O6" s="15">
        <f t="shared" si="3"/>
        <v>0.61328571428571443</v>
      </c>
      <c r="P6" s="15">
        <f t="shared" si="3"/>
        <v>1.4100000000000001</v>
      </c>
    </row>
    <row r="7" spans="1:16" ht="18" thickTop="1" thickBot="1" x14ac:dyDescent="0.55000000000000004">
      <c r="A7" s="24"/>
      <c r="B7" s="25"/>
      <c r="C7" s="9" t="s">
        <v>9</v>
      </c>
      <c r="D7" s="10">
        <v>8</v>
      </c>
      <c r="E7" s="11">
        <v>21160</v>
      </c>
      <c r="F7" s="11">
        <v>30360</v>
      </c>
      <c r="G7" s="11">
        <v>26450</v>
      </c>
      <c r="H7" s="12">
        <v>5.55</v>
      </c>
      <c r="I7" s="12">
        <v>0.99</v>
      </c>
      <c r="J7" s="13">
        <v>1.92</v>
      </c>
      <c r="K7" s="14">
        <f t="shared" si="0"/>
        <v>37030</v>
      </c>
      <c r="L7" s="14">
        <f t="shared" si="1"/>
        <v>70840</v>
      </c>
      <c r="M7" s="14">
        <f t="shared" si="2"/>
        <v>47610</v>
      </c>
      <c r="N7" s="15">
        <f t="shared" si="3"/>
        <v>4.2814285714285711</v>
      </c>
      <c r="O7" s="15">
        <f t="shared" si="3"/>
        <v>0.57278571428571434</v>
      </c>
      <c r="P7" s="15">
        <f t="shared" si="3"/>
        <v>1.4400000000000002</v>
      </c>
    </row>
    <row r="8" spans="1:16" ht="18" thickTop="1" thickBot="1" x14ac:dyDescent="0.55000000000000004">
      <c r="A8" s="24"/>
      <c r="B8" s="25"/>
      <c r="C8" s="16" t="s">
        <v>10</v>
      </c>
      <c r="D8" s="10">
        <v>6</v>
      </c>
      <c r="E8" s="11">
        <v>20240</v>
      </c>
      <c r="F8" s="11">
        <v>28290</v>
      </c>
      <c r="G8" s="11">
        <v>25300</v>
      </c>
      <c r="H8" s="12">
        <v>5.12</v>
      </c>
      <c r="I8" s="12">
        <v>0.93</v>
      </c>
      <c r="J8" s="13">
        <v>1.81</v>
      </c>
      <c r="K8" s="14">
        <f t="shared" si="0"/>
        <v>35420</v>
      </c>
      <c r="L8" s="14">
        <f t="shared" si="1"/>
        <v>66010</v>
      </c>
      <c r="M8" s="14">
        <f t="shared" si="2"/>
        <v>45540</v>
      </c>
      <c r="N8" s="15">
        <f t="shared" si="3"/>
        <v>3.9497142857142862</v>
      </c>
      <c r="O8" s="15">
        <f t="shared" si="3"/>
        <v>0.53807142857142864</v>
      </c>
      <c r="P8" s="15">
        <f t="shared" si="3"/>
        <v>1.3575000000000002</v>
      </c>
    </row>
    <row r="9" spans="1:16" ht="19.2" thickTop="1" x14ac:dyDescent="0.65">
      <c r="A9" s="1" t="s">
        <v>2</v>
      </c>
      <c r="B9" s="5">
        <v>350000</v>
      </c>
    </row>
    <row r="10" spans="1:16" ht="18.600000000000001" x14ac:dyDescent="0.65">
      <c r="A10" s="1" t="s">
        <v>3</v>
      </c>
      <c r="B10" s="5">
        <v>700000</v>
      </c>
    </row>
    <row r="11" spans="1:16" ht="16.8" x14ac:dyDescent="0.5">
      <c r="A11" s="2" t="s">
        <v>4</v>
      </c>
      <c r="B11" s="6">
        <v>450000</v>
      </c>
      <c r="C11" s="3"/>
      <c r="D11" s="4"/>
    </row>
    <row r="12" spans="1:16" ht="16.8" x14ac:dyDescent="0.5">
      <c r="A12" s="2" t="s">
        <v>5</v>
      </c>
      <c r="B12" s="7">
        <v>35</v>
      </c>
      <c r="C12" s="3"/>
      <c r="D12" s="4"/>
    </row>
    <row r="13" spans="1:16" x14ac:dyDescent="0.25">
      <c r="A13" s="3"/>
      <c r="B13" s="4"/>
      <c r="C13" s="3"/>
      <c r="D13" s="4"/>
    </row>
    <row r="14" spans="1:16" x14ac:dyDescent="0.25">
      <c r="A14" s="3"/>
      <c r="B14" s="4"/>
      <c r="C14" s="3"/>
      <c r="D14" s="4"/>
    </row>
    <row r="15" spans="1:16" x14ac:dyDescent="0.25">
      <c r="A15" s="3"/>
      <c r="B15" s="4"/>
    </row>
    <row r="16" spans="1:16" x14ac:dyDescent="0.25">
      <c r="A16" s="3"/>
      <c r="B16" s="4"/>
    </row>
  </sheetData>
  <mergeCells count="2">
    <mergeCell ref="A2:B8"/>
    <mergeCell ref="A1:B1"/>
  </mergeCells>
  <pageMargins left="0.2" right="0.2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Dargiz</dc:creator>
  <cp:lastModifiedBy>Windows User</cp:lastModifiedBy>
  <cp:lastPrinted>2026-01-10T10:40:28Z</cp:lastPrinted>
  <dcterms:created xsi:type="dcterms:W3CDTF">2024-12-22T19:55:02Z</dcterms:created>
  <dcterms:modified xsi:type="dcterms:W3CDTF">2026-01-10T10:40:44Z</dcterms:modified>
</cp:coreProperties>
</file>